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7180" yWindow="640" windowWidth="19040" windowHeight="7940"/>
  </bookViews>
  <sheets>
    <sheet name="Financial Dashboard" sheetId="15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23" i="15"/>
  <c r="Q24"/>
  <c r="P23"/>
  <c r="P24"/>
  <c r="O23"/>
  <c r="O24"/>
  <c r="Q55"/>
  <c r="P55"/>
  <c r="Q56"/>
  <c r="P56"/>
  <c r="O55"/>
  <c r="O56"/>
  <c r="Q39"/>
  <c r="P39"/>
  <c r="Q40"/>
  <c r="P40"/>
  <c r="O39"/>
  <c r="O40"/>
  <c r="Q7"/>
  <c r="P7"/>
  <c r="Q8"/>
  <c r="P8"/>
  <c r="O7"/>
  <c r="O8"/>
  <c r="R63"/>
  <c r="Q63"/>
  <c r="N63"/>
  <c r="M63"/>
  <c r="L63"/>
  <c r="K63"/>
  <c r="J63"/>
  <c r="I63"/>
  <c r="H63"/>
  <c r="G63"/>
  <c r="F63"/>
  <c r="E63"/>
  <c r="D63"/>
  <c r="C63"/>
  <c r="B63"/>
  <c r="R61"/>
  <c r="R62"/>
  <c r="N61"/>
  <c r="N62"/>
  <c r="M61"/>
  <c r="M62"/>
  <c r="L61"/>
  <c r="L62"/>
  <c r="K61"/>
  <c r="K62"/>
  <c r="J61"/>
  <c r="J62"/>
  <c r="I61"/>
  <c r="I62"/>
  <c r="H61"/>
  <c r="H62"/>
  <c r="G61"/>
  <c r="G62"/>
  <c r="F61"/>
  <c r="F62"/>
  <c r="E61"/>
  <c r="E62"/>
  <c r="D61"/>
  <c r="D62"/>
  <c r="C61"/>
  <c r="C62"/>
  <c r="B61"/>
  <c r="B62"/>
  <c r="Q60"/>
  <c r="P60"/>
  <c r="O60"/>
  <c r="Q59"/>
  <c r="P59"/>
  <c r="O59"/>
  <c r="Q58"/>
  <c r="P58"/>
  <c r="O58"/>
  <c r="Q57"/>
  <c r="P57"/>
  <c r="O57"/>
  <c r="Q54"/>
  <c r="P54"/>
  <c r="O54"/>
  <c r="Q53"/>
  <c r="P53"/>
  <c r="Q52"/>
  <c r="P52"/>
  <c r="O52"/>
  <c r="R47"/>
  <c r="Q47"/>
  <c r="N47"/>
  <c r="M47"/>
  <c r="L47"/>
  <c r="K47"/>
  <c r="J47"/>
  <c r="I47"/>
  <c r="H47"/>
  <c r="G47"/>
  <c r="F47"/>
  <c r="E47"/>
  <c r="D47"/>
  <c r="C47"/>
  <c r="B47"/>
  <c r="R45"/>
  <c r="R46"/>
  <c r="N45"/>
  <c r="N46"/>
  <c r="M45"/>
  <c r="M46"/>
  <c r="L45"/>
  <c r="L46"/>
  <c r="K45"/>
  <c r="K46"/>
  <c r="J45"/>
  <c r="J46"/>
  <c r="I45"/>
  <c r="I46"/>
  <c r="H45"/>
  <c r="H46"/>
  <c r="G45"/>
  <c r="G46"/>
  <c r="F45"/>
  <c r="F46"/>
  <c r="E45"/>
  <c r="E46"/>
  <c r="D45"/>
  <c r="D46"/>
  <c r="C45"/>
  <c r="C46"/>
  <c r="B45"/>
  <c r="B46"/>
  <c r="Q44"/>
  <c r="P44"/>
  <c r="O44"/>
  <c r="Q43"/>
  <c r="P43"/>
  <c r="O43"/>
  <c r="Q42"/>
  <c r="P42"/>
  <c r="O42"/>
  <c r="Q41"/>
  <c r="P41"/>
  <c r="O41"/>
  <c r="Q38"/>
  <c r="P38"/>
  <c r="O38"/>
  <c r="Q37"/>
  <c r="P37"/>
  <c r="Q36"/>
  <c r="P36"/>
  <c r="O36"/>
  <c r="R31"/>
  <c r="Q31"/>
  <c r="N31"/>
  <c r="M31"/>
  <c r="L31"/>
  <c r="K31"/>
  <c r="J31"/>
  <c r="I31"/>
  <c r="H31"/>
  <c r="G31"/>
  <c r="F31"/>
  <c r="E31"/>
  <c r="D31"/>
  <c r="C31"/>
  <c r="B31"/>
  <c r="R29"/>
  <c r="R30"/>
  <c r="N29"/>
  <c r="N30"/>
  <c r="M29"/>
  <c r="M30"/>
  <c r="L29"/>
  <c r="L30"/>
  <c r="K29"/>
  <c r="K30"/>
  <c r="J29"/>
  <c r="J30"/>
  <c r="I29"/>
  <c r="I30"/>
  <c r="H29"/>
  <c r="H30"/>
  <c r="G29"/>
  <c r="G30"/>
  <c r="F29"/>
  <c r="F30"/>
  <c r="E29"/>
  <c r="E30"/>
  <c r="D29"/>
  <c r="D30"/>
  <c r="C29"/>
  <c r="C30"/>
  <c r="B29"/>
  <c r="B30"/>
  <c r="Q28"/>
  <c r="P28"/>
  <c r="O28"/>
  <c r="Q27"/>
  <c r="P27"/>
  <c r="O27"/>
  <c r="Q26"/>
  <c r="P26"/>
  <c r="O26"/>
  <c r="Q25"/>
  <c r="P25"/>
  <c r="O25"/>
  <c r="Q22"/>
  <c r="P22"/>
  <c r="O22"/>
  <c r="Q21"/>
  <c r="P21"/>
  <c r="Q20"/>
  <c r="P20"/>
  <c r="O20"/>
  <c r="R15"/>
  <c r="P15"/>
  <c r="N15"/>
  <c r="M15"/>
  <c r="L15"/>
  <c r="K15"/>
  <c r="J15"/>
  <c r="I15"/>
  <c r="H15"/>
  <c r="G15"/>
  <c r="F15"/>
  <c r="E15"/>
  <c r="D15"/>
  <c r="C15"/>
  <c r="B15"/>
  <c r="R13"/>
  <c r="R14"/>
  <c r="N13"/>
  <c r="N14"/>
  <c r="M13"/>
  <c r="M14"/>
  <c r="L13"/>
  <c r="L14"/>
  <c r="K13"/>
  <c r="K14"/>
  <c r="J13"/>
  <c r="J14"/>
  <c r="I13"/>
  <c r="I14"/>
  <c r="H13"/>
  <c r="H14"/>
  <c r="G13"/>
  <c r="G14"/>
  <c r="F13"/>
  <c r="F14"/>
  <c r="E13"/>
  <c r="E14"/>
  <c r="D13"/>
  <c r="D14"/>
  <c r="C13"/>
  <c r="C14"/>
  <c r="B13"/>
  <c r="B14"/>
  <c r="Q12"/>
  <c r="P12"/>
  <c r="O12"/>
  <c r="Q11"/>
  <c r="P11"/>
  <c r="O11"/>
  <c r="Q10"/>
  <c r="P10"/>
  <c r="O10"/>
  <c r="Q9"/>
  <c r="P9"/>
  <c r="O9"/>
  <c r="Q6"/>
  <c r="P6"/>
  <c r="O6"/>
  <c r="Q5"/>
  <c r="P5"/>
  <c r="Q4"/>
  <c r="P4"/>
  <c r="O4"/>
  <c r="C3"/>
  <c r="D3"/>
  <c r="E3"/>
  <c r="F3"/>
  <c r="G3"/>
  <c r="H3"/>
  <c r="I3"/>
  <c r="J3"/>
  <c r="K3"/>
  <c r="L3"/>
  <c r="M3"/>
  <c r="N3"/>
  <c r="B19"/>
  <c r="C19"/>
  <c r="D19"/>
  <c r="E19"/>
  <c r="F19"/>
  <c r="G19"/>
  <c r="H19"/>
  <c r="I19"/>
  <c r="J19"/>
  <c r="K19"/>
  <c r="L19"/>
  <c r="M19"/>
  <c r="N19"/>
  <c r="B35"/>
  <c r="C35"/>
  <c r="D35"/>
  <c r="E35"/>
  <c r="F35"/>
  <c r="G35"/>
  <c r="H35"/>
  <c r="I35"/>
  <c r="J35"/>
  <c r="K35"/>
  <c r="L35"/>
  <c r="M35"/>
  <c r="N35"/>
  <c r="B51"/>
  <c r="C51"/>
  <c r="D51"/>
  <c r="E51"/>
  <c r="F51"/>
  <c r="G51"/>
  <c r="H51"/>
  <c r="I51"/>
  <c r="J51"/>
  <c r="K51"/>
  <c r="L51"/>
  <c r="M51"/>
  <c r="N51"/>
  <c r="P63"/>
  <c r="P29"/>
  <c r="P30"/>
  <c r="Q45"/>
  <c r="Q46"/>
  <c r="O15"/>
  <c r="O13"/>
  <c r="O14"/>
  <c r="P47"/>
  <c r="Q61"/>
  <c r="Q62"/>
  <c r="O47"/>
  <c r="P45"/>
  <c r="P46"/>
  <c r="Q29"/>
  <c r="Q30"/>
  <c r="P61"/>
  <c r="P62"/>
  <c r="P31"/>
  <c r="Q15"/>
  <c r="O31"/>
  <c r="O63"/>
  <c r="O53"/>
  <c r="P13"/>
  <c r="P14"/>
  <c r="Q13"/>
  <c r="Q14"/>
  <c r="O45"/>
  <c r="O46"/>
  <c r="O29"/>
  <c r="O30"/>
  <c r="O61"/>
  <c r="O62"/>
  <c r="O37"/>
  <c r="O5"/>
  <c r="O21"/>
</calcChain>
</file>

<file path=xl/sharedStrings.xml><?xml version="1.0" encoding="utf-8"?>
<sst xmlns="http://schemas.openxmlformats.org/spreadsheetml/2006/main" count="84" uniqueCount="23">
  <si>
    <t>Total</t>
  </si>
  <si>
    <t>Weekly</t>
  </si>
  <si>
    <t>Quarter</t>
  </si>
  <si>
    <t>Goals/Targets</t>
  </si>
  <si>
    <t>KPI</t>
  </si>
  <si>
    <t>Monthly</t>
  </si>
  <si>
    <t>No of Transaction</t>
  </si>
  <si>
    <t>Total Sales</t>
  </si>
  <si>
    <t>COGS</t>
  </si>
  <si>
    <t>Gross Profit</t>
  </si>
  <si>
    <t>Gross Margin</t>
  </si>
  <si>
    <t>Ave $ Sale</t>
  </si>
  <si>
    <t>Financial Dashboard - Otr 1</t>
  </si>
  <si>
    <t>Financial Dashboard - Otr 2</t>
  </si>
  <si>
    <t>Financial Dashboard - Otr 3</t>
  </si>
  <si>
    <t>Financial Dashboard - Otr 4</t>
  </si>
  <si>
    <t>Staff Productivity</t>
  </si>
  <si>
    <t>Week ending</t>
  </si>
  <si>
    <t>Debtors due</t>
  </si>
  <si>
    <t>Creditors due</t>
  </si>
  <si>
    <t>Cash balance</t>
  </si>
  <si>
    <t>No of Reworks</t>
  </si>
  <si>
    <t>No of Complaints</t>
  </si>
</sst>
</file>

<file path=xl/styles.xml><?xml version="1.0" encoding="utf-8"?>
<styleSheet xmlns="http://schemas.openxmlformats.org/spreadsheetml/2006/main">
  <numFmts count="3">
    <numFmt numFmtId="164" formatCode="_-&quot;$&quot;* #,##0.00_-;\-&quot;$&quot;* #,##0.00_-;_-&quot;$&quot;* &quot;-&quot;??_-;_-@_-"/>
    <numFmt numFmtId="165" formatCode="d/m/yy;@"/>
    <numFmt numFmtId="166" formatCode="&quot;$&quot;#,##0"/>
  </numFmts>
  <fonts count="9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0"/>
      <color indexed="21"/>
      <name val="Calibri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165" fontId="0" fillId="0" borderId="9" xfId="0" applyNumberForma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3" xfId="0" applyFont="1" applyBorder="1"/>
    <xf numFmtId="0" fontId="4" fillId="0" borderId="0" xfId="0" applyFont="1" applyBorder="1"/>
    <xf numFmtId="0" fontId="0" fillId="0" borderId="15" xfId="0" applyFill="1" applyBorder="1"/>
    <xf numFmtId="9" fontId="0" fillId="0" borderId="15" xfId="2" applyFont="1" applyFill="1" applyBorder="1"/>
    <xf numFmtId="166" fontId="4" fillId="0" borderId="0" xfId="1" applyNumberFormat="1" applyFont="1" applyFill="1" applyBorder="1"/>
    <xf numFmtId="166" fontId="0" fillId="0" borderId="15" xfId="2" applyNumberFormat="1" applyFont="1" applyFill="1" applyBorder="1"/>
    <xf numFmtId="166" fontId="4" fillId="0" borderId="0" xfId="1" applyNumberFormat="1" applyFont="1" applyBorder="1"/>
    <xf numFmtId="166" fontId="0" fillId="0" borderId="15" xfId="1" applyNumberFormat="1" applyFont="1" applyFill="1" applyBorder="1"/>
    <xf numFmtId="0" fontId="4" fillId="0" borderId="17" xfId="0" applyFont="1" applyBorder="1"/>
    <xf numFmtId="0" fontId="4" fillId="3" borderId="0" xfId="0" applyFont="1" applyFill="1"/>
    <xf numFmtId="9" fontId="4" fillId="0" borderId="0" xfId="2" applyFont="1" applyFill="1" applyBorder="1"/>
    <xf numFmtId="166" fontId="4" fillId="2" borderId="0" xfId="1" applyNumberFormat="1" applyFont="1" applyFill="1" applyBorder="1"/>
    <xf numFmtId="166" fontId="5" fillId="2" borderId="13" xfId="1" applyNumberFormat="1" applyFont="1" applyFill="1" applyBorder="1"/>
    <xf numFmtId="166" fontId="4" fillId="2" borderId="16" xfId="1" applyNumberFormat="1" applyFont="1" applyFill="1" applyBorder="1"/>
    <xf numFmtId="166" fontId="0" fillId="2" borderId="15" xfId="1" applyNumberFormat="1" applyFont="1" applyFill="1" applyBorder="1"/>
    <xf numFmtId="9" fontId="4" fillId="2" borderId="0" xfId="2" applyFont="1" applyFill="1" applyBorder="1"/>
    <xf numFmtId="9" fontId="5" fillId="2" borderId="13" xfId="2" applyFont="1" applyFill="1" applyBorder="1"/>
    <xf numFmtId="9" fontId="4" fillId="2" borderId="0" xfId="0" applyNumberFormat="1" applyFont="1" applyFill="1" applyBorder="1"/>
    <xf numFmtId="9" fontId="4" fillId="2" borderId="16" xfId="0" applyNumberFormat="1" applyFont="1" applyFill="1" applyBorder="1"/>
    <xf numFmtId="9" fontId="0" fillId="2" borderId="15" xfId="0" applyNumberFormat="1" applyFill="1" applyBorder="1"/>
    <xf numFmtId="166" fontId="4" fillId="2" borderId="18" xfId="2" applyNumberFormat="1" applyFont="1" applyFill="1" applyBorder="1"/>
    <xf numFmtId="166" fontId="4" fillId="2" borderId="17" xfId="2" applyNumberFormat="1" applyFont="1" applyFill="1" applyBorder="1"/>
    <xf numFmtId="166" fontId="4" fillId="2" borderId="18" xfId="1" applyNumberFormat="1" applyFont="1" applyFill="1" applyBorder="1"/>
    <xf numFmtId="166" fontId="4" fillId="2" borderId="19" xfId="1" applyNumberFormat="1" applyFont="1" applyFill="1" applyBorder="1"/>
    <xf numFmtId="166" fontId="0" fillId="2" borderId="20" xfId="1" applyNumberFormat="1" applyFont="1" applyFill="1" applyBorder="1"/>
    <xf numFmtId="0" fontId="5" fillId="2" borderId="13" xfId="0" applyFont="1" applyFill="1" applyBorder="1"/>
    <xf numFmtId="1" fontId="4" fillId="2" borderId="0" xfId="0" applyNumberFormat="1" applyFont="1" applyFill="1" applyBorder="1"/>
    <xf numFmtId="1" fontId="4" fillId="2" borderId="14" xfId="0" applyNumberFormat="1" applyFont="1" applyFill="1" applyBorder="1"/>
    <xf numFmtId="9" fontId="4" fillId="2" borderId="16" xfId="2" applyFont="1" applyFill="1" applyBorder="1"/>
    <xf numFmtId="166" fontId="5" fillId="2" borderId="13" xfId="2" applyNumberFormat="1" applyFont="1" applyFill="1" applyBorder="1"/>
    <xf numFmtId="166" fontId="4" fillId="2" borderId="0" xfId="2" applyNumberFormat="1" applyFont="1" applyFill="1" applyBorder="1"/>
    <xf numFmtId="166" fontId="4" fillId="2" borderId="16" xfId="2" applyNumberFormat="1" applyFont="1" applyFill="1" applyBorder="1"/>
    <xf numFmtId="0" fontId="4" fillId="2" borderId="0" xfId="0" applyFont="1" applyFill="1" applyBorder="1"/>
    <xf numFmtId="0" fontId="4" fillId="2" borderId="16" xfId="0" applyFont="1" applyFill="1" applyBorder="1"/>
    <xf numFmtId="1" fontId="4" fillId="2" borderId="16" xfId="0" applyNumberFormat="1" applyFont="1" applyFill="1" applyBorder="1"/>
    <xf numFmtId="0" fontId="6" fillId="0" borderId="0" xfId="0" applyFont="1" applyBorder="1"/>
    <xf numFmtId="9" fontId="6" fillId="0" borderId="0" xfId="2" applyFont="1" applyFill="1" applyBorder="1"/>
    <xf numFmtId="166" fontId="7" fillId="0" borderId="0" xfId="1" applyNumberFormat="1" applyFont="1" applyFill="1" applyBorder="1"/>
    <xf numFmtId="0" fontId="7" fillId="0" borderId="0" xfId="0" applyFont="1" applyBorder="1"/>
    <xf numFmtId="9" fontId="7" fillId="2" borderId="0" xfId="2" applyFont="1" applyFill="1" applyBorder="1"/>
    <xf numFmtId="166" fontId="7" fillId="2" borderId="18" xfId="2" applyNumberFormat="1" applyFont="1" applyFill="1" applyBorder="1"/>
    <xf numFmtId="166" fontId="6" fillId="0" borderId="0" xfId="1" applyNumberFormat="1" applyFont="1" applyBorder="1"/>
    <xf numFmtId="166" fontId="6" fillId="0" borderId="0" xfId="1" applyNumberFormat="1" applyFont="1" applyFill="1" applyBorder="1"/>
    <xf numFmtId="166" fontId="6" fillId="2" borderId="0" xfId="1" applyNumberFormat="1" applyFont="1" applyFill="1" applyBorder="1"/>
    <xf numFmtId="9" fontId="7" fillId="0" borderId="0" xfId="2" applyFont="1" applyFill="1" applyBorder="1"/>
    <xf numFmtId="166" fontId="7" fillId="0" borderId="0" xfId="1" applyNumberFormat="1" applyFont="1" applyBorder="1"/>
    <xf numFmtId="166" fontId="7" fillId="2" borderId="0" xfId="1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S63"/>
  <sheetViews>
    <sheetView tabSelected="1" zoomScale="110" zoomScaleNormal="110" zoomScalePageLayoutView="110" workbookViewId="0">
      <selection activeCell="F11" sqref="F11"/>
    </sheetView>
  </sheetViews>
  <sheetFormatPr baseColWidth="10" defaultColWidth="8.83203125" defaultRowHeight="14"/>
  <cols>
    <col min="1" max="1" width="16.1640625" customWidth="1"/>
    <col min="2" max="2" width="8.33203125" customWidth="1"/>
    <col min="3" max="5" width="8.5" customWidth="1"/>
    <col min="6" max="6" width="8.6640625" customWidth="1"/>
    <col min="7" max="7" width="8.83203125" customWidth="1"/>
    <col min="8" max="8" width="8.6640625" customWidth="1"/>
    <col min="9" max="9" width="8.83203125" customWidth="1"/>
    <col min="10" max="10" width="8.6640625" customWidth="1"/>
    <col min="11" max="11" width="8.5" customWidth="1"/>
    <col min="12" max="12" width="8.83203125" customWidth="1"/>
    <col min="13" max="13" width="8.5" customWidth="1"/>
    <col min="14" max="14" width="8.83203125" customWidth="1"/>
    <col min="15" max="15" width="8" customWidth="1"/>
    <col min="16" max="16" width="9" customWidth="1"/>
    <col min="17" max="17" width="8.33203125" customWidth="1"/>
    <col min="18" max="18" width="9" customWidth="1"/>
  </cols>
  <sheetData>
    <row r="1" spans="1:19" ht="24" thickBot="1">
      <c r="A1" s="55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19" ht="17.25" customHeight="1">
      <c r="A2" s="1"/>
      <c r="B2" s="60" t="s">
        <v>17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1" t="s">
        <v>2</v>
      </c>
      <c r="P2" s="58" t="s">
        <v>3</v>
      </c>
      <c r="Q2" s="58"/>
      <c r="R2" s="59"/>
    </row>
    <row r="3" spans="1:19">
      <c r="A3" s="2" t="s">
        <v>4</v>
      </c>
      <c r="B3" s="3">
        <v>41462</v>
      </c>
      <c r="C3" s="3">
        <f>B3+7</f>
        <v>41469</v>
      </c>
      <c r="D3" s="3">
        <f t="shared" ref="D3:N3" si="0">C3+7</f>
        <v>41476</v>
      </c>
      <c r="E3" s="3">
        <f t="shared" si="0"/>
        <v>41483</v>
      </c>
      <c r="F3" s="3">
        <f t="shared" si="0"/>
        <v>41490</v>
      </c>
      <c r="G3" s="3">
        <f t="shared" si="0"/>
        <v>41497</v>
      </c>
      <c r="H3" s="3">
        <f t="shared" si="0"/>
        <v>41504</v>
      </c>
      <c r="I3" s="3">
        <f t="shared" si="0"/>
        <v>41511</v>
      </c>
      <c r="J3" s="3">
        <f t="shared" si="0"/>
        <v>41518</v>
      </c>
      <c r="K3" s="3">
        <f t="shared" si="0"/>
        <v>41525</v>
      </c>
      <c r="L3" s="3">
        <f t="shared" si="0"/>
        <v>41532</v>
      </c>
      <c r="M3" s="3">
        <f t="shared" si="0"/>
        <v>41539</v>
      </c>
      <c r="N3" s="3">
        <f t="shared" si="0"/>
        <v>41546</v>
      </c>
      <c r="O3" s="4" t="s">
        <v>0</v>
      </c>
      <c r="P3" s="5" t="s">
        <v>1</v>
      </c>
      <c r="Q3" s="5" t="s">
        <v>5</v>
      </c>
      <c r="R3" s="6" t="s">
        <v>2</v>
      </c>
      <c r="S3" s="7"/>
    </row>
    <row r="4" spans="1:19">
      <c r="A4" s="8" t="s">
        <v>6</v>
      </c>
      <c r="B4" s="43">
        <v>28</v>
      </c>
      <c r="C4" s="46">
        <v>37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3">
        <f>SUM(B4:N4)</f>
        <v>65</v>
      </c>
      <c r="P4" s="34">
        <f>R4/13</f>
        <v>35.384615384615387</v>
      </c>
      <c r="Q4" s="35">
        <f>R4/3</f>
        <v>153.33333333333334</v>
      </c>
      <c r="R4" s="10">
        <v>460</v>
      </c>
    </row>
    <row r="5" spans="1:19">
      <c r="A5" s="8" t="s">
        <v>16</v>
      </c>
      <c r="B5" s="44">
        <v>0.65</v>
      </c>
      <c r="C5" s="52">
        <v>0.74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24">
        <f>AVERAGEIF(B5:N5,"&gt;0")</f>
        <v>0.69500000000000006</v>
      </c>
      <c r="P5" s="23">
        <f>R5</f>
        <v>0.69</v>
      </c>
      <c r="Q5" s="36">
        <f>R5</f>
        <v>0.69</v>
      </c>
      <c r="R5" s="11">
        <v>0.69</v>
      </c>
    </row>
    <row r="6" spans="1:19">
      <c r="A6" s="8" t="s">
        <v>18</v>
      </c>
      <c r="B6" s="45">
        <v>3500</v>
      </c>
      <c r="C6" s="45">
        <v>3200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37">
        <f>AVERAGEIF(B6:N6,"&gt;0")</f>
        <v>3350</v>
      </c>
      <c r="P6" s="38">
        <f>Q6</f>
        <v>5000</v>
      </c>
      <c r="Q6" s="39">
        <f>R6</f>
        <v>5000</v>
      </c>
      <c r="R6" s="13">
        <v>5000</v>
      </c>
    </row>
    <row r="7" spans="1:19">
      <c r="A7" s="8" t="s">
        <v>19</v>
      </c>
      <c r="B7" s="50">
        <v>10000</v>
      </c>
      <c r="C7" s="50">
        <v>7000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37">
        <f>AVERAGEIF(B7:N7,"&gt;0")</f>
        <v>8500</v>
      </c>
      <c r="P7" s="38">
        <f>Q7</f>
        <v>5000</v>
      </c>
      <c r="Q7" s="39">
        <f>R7</f>
        <v>5000</v>
      </c>
      <c r="R7" s="13">
        <v>5000</v>
      </c>
    </row>
    <row r="8" spans="1:19">
      <c r="A8" s="8" t="s">
        <v>20</v>
      </c>
      <c r="B8" s="50">
        <v>2000</v>
      </c>
      <c r="C8" s="50">
        <v>1000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37">
        <f>AVERAGEIF(B8:N8,"&gt;0")</f>
        <v>1500</v>
      </c>
      <c r="P8" s="38">
        <f>Q8</f>
        <v>5000</v>
      </c>
      <c r="Q8" s="39">
        <f>R8</f>
        <v>5000</v>
      </c>
      <c r="R8" s="13">
        <v>5000</v>
      </c>
    </row>
    <row r="9" spans="1:19">
      <c r="A9" s="8" t="s">
        <v>22</v>
      </c>
      <c r="B9" s="46">
        <v>0</v>
      </c>
      <c r="C9" s="46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3">
        <f>SUM(B9:N9)</f>
        <v>0</v>
      </c>
      <c r="P9" s="40">
        <f>R9/13</f>
        <v>0</v>
      </c>
      <c r="Q9" s="41">
        <f>R9/3</f>
        <v>0</v>
      </c>
      <c r="R9" s="10">
        <v>0</v>
      </c>
    </row>
    <row r="10" spans="1:19">
      <c r="A10" s="8" t="s">
        <v>21</v>
      </c>
      <c r="B10" s="46">
        <v>0</v>
      </c>
      <c r="C10" s="46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3">
        <f>SUM(B10:N10)</f>
        <v>0</v>
      </c>
      <c r="P10" s="34">
        <f>R10/13</f>
        <v>1</v>
      </c>
      <c r="Q10" s="42">
        <f>R10/3</f>
        <v>4.333333333333333</v>
      </c>
      <c r="R10" s="10">
        <v>13</v>
      </c>
    </row>
    <row r="11" spans="1:19">
      <c r="A11" s="8" t="s">
        <v>7</v>
      </c>
      <c r="B11" s="49">
        <v>12000</v>
      </c>
      <c r="C11" s="53">
        <v>14000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0">
        <f>SUM(B11:N11)</f>
        <v>26000</v>
      </c>
      <c r="P11" s="19">
        <f>R11/13</f>
        <v>12392.307692307691</v>
      </c>
      <c r="Q11" s="21">
        <f>R11/3</f>
        <v>53700</v>
      </c>
      <c r="R11" s="15">
        <v>161100</v>
      </c>
    </row>
    <row r="12" spans="1:19">
      <c r="A12" s="8" t="s">
        <v>8</v>
      </c>
      <c r="B12" s="50">
        <v>4000</v>
      </c>
      <c r="C12" s="45">
        <v>4500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0">
        <f>SUM(B12:N12)</f>
        <v>8500</v>
      </c>
      <c r="P12" s="19">
        <f>R12/13</f>
        <v>4076.9230769230771</v>
      </c>
      <c r="Q12" s="21">
        <f>R12/3</f>
        <v>17666.666666666668</v>
      </c>
      <c r="R12" s="15">
        <v>53000</v>
      </c>
    </row>
    <row r="13" spans="1:19">
      <c r="A13" s="8" t="s">
        <v>9</v>
      </c>
      <c r="B13" s="51">
        <f>B11-B12</f>
        <v>8000</v>
      </c>
      <c r="C13" s="54">
        <f>C11-C12</f>
        <v>9500</v>
      </c>
      <c r="D13" s="19">
        <f t="shared" ref="D13:N13" si="1">D11-D12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0</v>
      </c>
      <c r="N13" s="19">
        <f t="shared" si="1"/>
        <v>0</v>
      </c>
      <c r="O13" s="20">
        <f>O11-O12</f>
        <v>17500</v>
      </c>
      <c r="P13" s="19">
        <f>P11-P12</f>
        <v>8315.3846153846134</v>
      </c>
      <c r="Q13" s="21">
        <f>Q11-Q12</f>
        <v>36033.333333333328</v>
      </c>
      <c r="R13" s="22">
        <f>R11-R12</f>
        <v>108100</v>
      </c>
    </row>
    <row r="14" spans="1:19">
      <c r="A14" s="8" t="s">
        <v>10</v>
      </c>
      <c r="B14" s="47">
        <f>B13/B11</f>
        <v>0.66666666666666663</v>
      </c>
      <c r="C14" s="47">
        <f>C13/C11</f>
        <v>0.6785714285714286</v>
      </c>
      <c r="D14" s="23" t="e">
        <f t="shared" ref="D14:M14" si="2">D13/D11</f>
        <v>#DIV/0!</v>
      </c>
      <c r="E14" s="23" t="e">
        <f t="shared" si="2"/>
        <v>#DIV/0!</v>
      </c>
      <c r="F14" s="23" t="e">
        <f t="shared" si="2"/>
        <v>#DIV/0!</v>
      </c>
      <c r="G14" s="23" t="e">
        <f t="shared" si="2"/>
        <v>#DIV/0!</v>
      </c>
      <c r="H14" s="23" t="e">
        <f t="shared" si="2"/>
        <v>#DIV/0!</v>
      </c>
      <c r="I14" s="23" t="e">
        <f t="shared" si="2"/>
        <v>#DIV/0!</v>
      </c>
      <c r="J14" s="23" t="e">
        <f t="shared" si="2"/>
        <v>#DIV/0!</v>
      </c>
      <c r="K14" s="23" t="e">
        <f t="shared" si="2"/>
        <v>#DIV/0!</v>
      </c>
      <c r="L14" s="23" t="e">
        <f t="shared" si="2"/>
        <v>#DIV/0!</v>
      </c>
      <c r="M14" s="23" t="e">
        <f t="shared" si="2"/>
        <v>#DIV/0!</v>
      </c>
      <c r="N14" s="23" t="e">
        <f>N13/N11</f>
        <v>#DIV/0!</v>
      </c>
      <c r="O14" s="24">
        <f>O13/O11</f>
        <v>0.67307692307692313</v>
      </c>
      <c r="P14" s="25">
        <f>P13/P11</f>
        <v>0.67101179391682175</v>
      </c>
      <c r="Q14" s="26">
        <f>Q13/Q11</f>
        <v>0.67101179391682175</v>
      </c>
      <c r="R14" s="27">
        <f>R13/R11</f>
        <v>0.67101179391682186</v>
      </c>
    </row>
    <row r="15" spans="1:19" ht="15" thickBot="1">
      <c r="A15" s="16" t="s">
        <v>11</v>
      </c>
      <c r="B15" s="48">
        <f t="shared" ref="B15:O15" si="3">B11/B4</f>
        <v>428.57142857142856</v>
      </c>
      <c r="C15" s="48">
        <f t="shared" si="3"/>
        <v>378.37837837837839</v>
      </c>
      <c r="D15" s="28" t="e">
        <f t="shared" si="3"/>
        <v>#DIV/0!</v>
      </c>
      <c r="E15" s="28" t="e">
        <f t="shared" si="3"/>
        <v>#DIV/0!</v>
      </c>
      <c r="F15" s="28" t="e">
        <f t="shared" si="3"/>
        <v>#DIV/0!</v>
      </c>
      <c r="G15" s="28" t="e">
        <f t="shared" si="3"/>
        <v>#DIV/0!</v>
      </c>
      <c r="H15" s="28" t="e">
        <f t="shared" si="3"/>
        <v>#DIV/0!</v>
      </c>
      <c r="I15" s="28" t="e">
        <f t="shared" si="3"/>
        <v>#DIV/0!</v>
      </c>
      <c r="J15" s="28" t="e">
        <f t="shared" si="3"/>
        <v>#DIV/0!</v>
      </c>
      <c r="K15" s="28" t="e">
        <f t="shared" si="3"/>
        <v>#DIV/0!</v>
      </c>
      <c r="L15" s="28" t="e">
        <f t="shared" si="3"/>
        <v>#DIV/0!</v>
      </c>
      <c r="M15" s="28" t="e">
        <f t="shared" si="3"/>
        <v>#DIV/0!</v>
      </c>
      <c r="N15" s="28" t="e">
        <f t="shared" si="3"/>
        <v>#DIV/0!</v>
      </c>
      <c r="O15" s="29">
        <f t="shared" si="3"/>
        <v>400</v>
      </c>
      <c r="P15" s="30">
        <f>R15</f>
        <v>350.21739130434781</v>
      </c>
      <c r="Q15" s="31">
        <f>R15</f>
        <v>350.21739130434781</v>
      </c>
      <c r="R15" s="32">
        <f>R11/R4</f>
        <v>350.21739130434781</v>
      </c>
    </row>
    <row r="16" spans="1:19" ht="15" thickBot="1">
      <c r="P16" s="17"/>
      <c r="Q16" s="17"/>
    </row>
    <row r="17" spans="1:18" ht="24" thickBot="1">
      <c r="A17" s="55" t="s">
        <v>13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7"/>
    </row>
    <row r="18" spans="1:18">
      <c r="A18" s="1"/>
      <c r="B18" s="60" t="s">
        <v>17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  <c r="O18" s="1" t="s">
        <v>2</v>
      </c>
      <c r="P18" s="58" t="s">
        <v>3</v>
      </c>
      <c r="Q18" s="58"/>
      <c r="R18" s="59"/>
    </row>
    <row r="19" spans="1:18">
      <c r="A19" s="2" t="s">
        <v>4</v>
      </c>
      <c r="B19" s="3">
        <f>N3+7</f>
        <v>41553</v>
      </c>
      <c r="C19" s="3">
        <f>B19+7</f>
        <v>41560</v>
      </c>
      <c r="D19" s="3">
        <f t="shared" ref="D19:N19" si="4">C19+7</f>
        <v>41567</v>
      </c>
      <c r="E19" s="3">
        <f t="shared" si="4"/>
        <v>41574</v>
      </c>
      <c r="F19" s="3">
        <f t="shared" si="4"/>
        <v>41581</v>
      </c>
      <c r="G19" s="3">
        <f t="shared" si="4"/>
        <v>41588</v>
      </c>
      <c r="H19" s="3">
        <f t="shared" si="4"/>
        <v>41595</v>
      </c>
      <c r="I19" s="3">
        <f t="shared" si="4"/>
        <v>41602</v>
      </c>
      <c r="J19" s="3">
        <f t="shared" si="4"/>
        <v>41609</v>
      </c>
      <c r="K19" s="3">
        <f t="shared" si="4"/>
        <v>41616</v>
      </c>
      <c r="L19" s="3">
        <f t="shared" si="4"/>
        <v>41623</v>
      </c>
      <c r="M19" s="3">
        <f t="shared" si="4"/>
        <v>41630</v>
      </c>
      <c r="N19" s="3">
        <f t="shared" si="4"/>
        <v>41637</v>
      </c>
      <c r="O19" s="4" t="s">
        <v>0</v>
      </c>
      <c r="P19" s="5" t="s">
        <v>1</v>
      </c>
      <c r="Q19" s="5" t="s">
        <v>5</v>
      </c>
      <c r="R19" s="6" t="s">
        <v>2</v>
      </c>
    </row>
    <row r="20" spans="1:18">
      <c r="A20" s="8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33">
        <f>SUM(B20:N20)</f>
        <v>0</v>
      </c>
      <c r="P20" s="34">
        <f>R20/13</f>
        <v>0</v>
      </c>
      <c r="Q20" s="35">
        <f>R20/3</f>
        <v>0</v>
      </c>
      <c r="R20" s="10"/>
    </row>
    <row r="21" spans="1:18">
      <c r="A21" s="8" t="s">
        <v>16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4" t="e">
        <f>AVERAGEIF(B21:N21,"&gt;0")</f>
        <v>#DIV/0!</v>
      </c>
      <c r="P21" s="23">
        <f>R21</f>
        <v>0</v>
      </c>
      <c r="Q21" s="36">
        <f>R21</f>
        <v>0</v>
      </c>
      <c r="R21" s="11"/>
    </row>
    <row r="22" spans="1:18">
      <c r="A22" s="8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37" t="e">
        <f>AVERAGEIF(B22:N22,"&gt;0")</f>
        <v>#DIV/0!</v>
      </c>
      <c r="P22" s="38">
        <f>Q22</f>
        <v>0</v>
      </c>
      <c r="Q22" s="39">
        <f>R22</f>
        <v>0</v>
      </c>
      <c r="R22" s="13"/>
    </row>
    <row r="23" spans="1:18">
      <c r="A23" s="8" t="s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7" t="e">
        <f>AVERAGEIF(B23:N23,"&gt;0")</f>
        <v>#DIV/0!</v>
      </c>
      <c r="P23" s="38">
        <f>Q23</f>
        <v>0</v>
      </c>
      <c r="Q23" s="39">
        <f>R23</f>
        <v>0</v>
      </c>
      <c r="R23" s="13"/>
    </row>
    <row r="24" spans="1:18">
      <c r="A24" s="8" t="s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7" t="e">
        <f>AVERAGEIF(B24:N24,"&gt;0")</f>
        <v>#DIV/0!</v>
      </c>
      <c r="P24" s="38">
        <f>Q24</f>
        <v>0</v>
      </c>
      <c r="Q24" s="39">
        <f>R24</f>
        <v>0</v>
      </c>
      <c r="R24" s="13"/>
    </row>
    <row r="25" spans="1:18">
      <c r="A25" s="8" t="s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33">
        <f>SUM(B25:N25)</f>
        <v>0</v>
      </c>
      <c r="P25" s="40">
        <f>R25/13</f>
        <v>0</v>
      </c>
      <c r="Q25" s="41">
        <f>R25/3</f>
        <v>0</v>
      </c>
      <c r="R25" s="10"/>
    </row>
    <row r="26" spans="1:18">
      <c r="A26" s="8" t="s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33">
        <f>SUM(B26:N26)</f>
        <v>0</v>
      </c>
      <c r="P26" s="34">
        <f>R26/13</f>
        <v>0</v>
      </c>
      <c r="Q26" s="42">
        <f>R26/3</f>
        <v>0</v>
      </c>
      <c r="R26" s="10"/>
    </row>
    <row r="27" spans="1:18">
      <c r="A27" s="8" t="s">
        <v>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0">
        <f>SUM(B27:N27)</f>
        <v>0</v>
      </c>
      <c r="P27" s="19">
        <f>R27/13</f>
        <v>0</v>
      </c>
      <c r="Q27" s="21">
        <f>R27/3</f>
        <v>0</v>
      </c>
      <c r="R27" s="15"/>
    </row>
    <row r="28" spans="1:18">
      <c r="A28" s="8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0">
        <f>SUM(B28:N28)</f>
        <v>0</v>
      </c>
      <c r="P28" s="19">
        <f>R28/13</f>
        <v>0</v>
      </c>
      <c r="Q28" s="21">
        <f>R28/3</f>
        <v>0</v>
      </c>
      <c r="R28" s="15"/>
    </row>
    <row r="29" spans="1:18">
      <c r="A29" s="8" t="s">
        <v>9</v>
      </c>
      <c r="B29" s="19">
        <f>B27-B28</f>
        <v>0</v>
      </c>
      <c r="C29" s="19">
        <f>C27-C28</f>
        <v>0</v>
      </c>
      <c r="D29" s="19">
        <f t="shared" ref="D29:N29" si="5">D27-D28</f>
        <v>0</v>
      </c>
      <c r="E29" s="19">
        <f t="shared" si="5"/>
        <v>0</v>
      </c>
      <c r="F29" s="19">
        <f t="shared" si="5"/>
        <v>0</v>
      </c>
      <c r="G29" s="19">
        <f t="shared" si="5"/>
        <v>0</v>
      </c>
      <c r="H29" s="19">
        <f t="shared" si="5"/>
        <v>0</v>
      </c>
      <c r="I29" s="19">
        <f t="shared" si="5"/>
        <v>0</v>
      </c>
      <c r="J29" s="19">
        <f t="shared" si="5"/>
        <v>0</v>
      </c>
      <c r="K29" s="19">
        <f t="shared" si="5"/>
        <v>0</v>
      </c>
      <c r="L29" s="19">
        <f t="shared" si="5"/>
        <v>0</v>
      </c>
      <c r="M29" s="19">
        <f t="shared" si="5"/>
        <v>0</v>
      </c>
      <c r="N29" s="19">
        <f t="shared" si="5"/>
        <v>0</v>
      </c>
      <c r="O29" s="20">
        <f>O27-O28</f>
        <v>0</v>
      </c>
      <c r="P29" s="19">
        <f>P27-P28</f>
        <v>0</v>
      </c>
      <c r="Q29" s="21">
        <f>Q27-Q28</f>
        <v>0</v>
      </c>
      <c r="R29" s="22">
        <f>R27-R28</f>
        <v>0</v>
      </c>
    </row>
    <row r="30" spans="1:18">
      <c r="A30" s="8" t="s">
        <v>10</v>
      </c>
      <c r="B30" s="23" t="e">
        <f>B29/B27</f>
        <v>#DIV/0!</v>
      </c>
      <c r="C30" s="23" t="e">
        <f>C29/C27</f>
        <v>#DIV/0!</v>
      </c>
      <c r="D30" s="23" t="e">
        <f t="shared" ref="D30:M30" si="6">D29/D27</f>
        <v>#DIV/0!</v>
      </c>
      <c r="E30" s="23" t="e">
        <f t="shared" si="6"/>
        <v>#DIV/0!</v>
      </c>
      <c r="F30" s="23" t="e">
        <f t="shared" si="6"/>
        <v>#DIV/0!</v>
      </c>
      <c r="G30" s="23" t="e">
        <f t="shared" si="6"/>
        <v>#DIV/0!</v>
      </c>
      <c r="H30" s="23" t="e">
        <f t="shared" si="6"/>
        <v>#DIV/0!</v>
      </c>
      <c r="I30" s="23" t="e">
        <f t="shared" si="6"/>
        <v>#DIV/0!</v>
      </c>
      <c r="J30" s="23" t="e">
        <f t="shared" si="6"/>
        <v>#DIV/0!</v>
      </c>
      <c r="K30" s="23" t="e">
        <f t="shared" si="6"/>
        <v>#DIV/0!</v>
      </c>
      <c r="L30" s="23" t="e">
        <f t="shared" si="6"/>
        <v>#DIV/0!</v>
      </c>
      <c r="M30" s="23" t="e">
        <f t="shared" si="6"/>
        <v>#DIV/0!</v>
      </c>
      <c r="N30" s="23" t="e">
        <f>N29/N27</f>
        <v>#DIV/0!</v>
      </c>
      <c r="O30" s="24" t="e">
        <f>O29/O27</f>
        <v>#DIV/0!</v>
      </c>
      <c r="P30" s="25" t="e">
        <f>P29/P27</f>
        <v>#DIV/0!</v>
      </c>
      <c r="Q30" s="26" t="e">
        <f>Q29/Q27</f>
        <v>#DIV/0!</v>
      </c>
      <c r="R30" s="27" t="e">
        <f>R29/R27</f>
        <v>#DIV/0!</v>
      </c>
    </row>
    <row r="31" spans="1:18" ht="15" thickBot="1">
      <c r="A31" s="16" t="s">
        <v>11</v>
      </c>
      <c r="B31" s="28" t="e">
        <f t="shared" ref="B31:O31" si="7">B27/B20</f>
        <v>#DIV/0!</v>
      </c>
      <c r="C31" s="28" t="e">
        <f t="shared" si="7"/>
        <v>#DIV/0!</v>
      </c>
      <c r="D31" s="28" t="e">
        <f t="shared" si="7"/>
        <v>#DIV/0!</v>
      </c>
      <c r="E31" s="28" t="e">
        <f t="shared" si="7"/>
        <v>#DIV/0!</v>
      </c>
      <c r="F31" s="28" t="e">
        <f t="shared" si="7"/>
        <v>#DIV/0!</v>
      </c>
      <c r="G31" s="28" t="e">
        <f t="shared" si="7"/>
        <v>#DIV/0!</v>
      </c>
      <c r="H31" s="28" t="e">
        <f t="shared" si="7"/>
        <v>#DIV/0!</v>
      </c>
      <c r="I31" s="28" t="e">
        <f t="shared" si="7"/>
        <v>#DIV/0!</v>
      </c>
      <c r="J31" s="28" t="e">
        <f t="shared" si="7"/>
        <v>#DIV/0!</v>
      </c>
      <c r="K31" s="28" t="e">
        <f t="shared" si="7"/>
        <v>#DIV/0!</v>
      </c>
      <c r="L31" s="28" t="e">
        <f t="shared" si="7"/>
        <v>#DIV/0!</v>
      </c>
      <c r="M31" s="28" t="e">
        <f t="shared" si="7"/>
        <v>#DIV/0!</v>
      </c>
      <c r="N31" s="28" t="e">
        <f t="shared" si="7"/>
        <v>#DIV/0!</v>
      </c>
      <c r="O31" s="29" t="e">
        <f t="shared" si="7"/>
        <v>#DIV/0!</v>
      </c>
      <c r="P31" s="30" t="e">
        <f>R31</f>
        <v>#DIV/0!</v>
      </c>
      <c r="Q31" s="31" t="e">
        <f>R31</f>
        <v>#DIV/0!</v>
      </c>
      <c r="R31" s="32" t="e">
        <f>R27/R20</f>
        <v>#DIV/0!</v>
      </c>
    </row>
    <row r="32" spans="1:18" ht="15" thickBot="1"/>
    <row r="33" spans="1:18" ht="24" thickBot="1">
      <c r="A33" s="55" t="s">
        <v>14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7"/>
    </row>
    <row r="34" spans="1:18">
      <c r="A34" s="1"/>
      <c r="B34" s="60" t="s">
        <v>17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9"/>
      <c r="O34" s="1" t="s">
        <v>2</v>
      </c>
      <c r="P34" s="58" t="s">
        <v>3</v>
      </c>
      <c r="Q34" s="58"/>
      <c r="R34" s="59"/>
    </row>
    <row r="35" spans="1:18">
      <c r="A35" s="2" t="s">
        <v>4</v>
      </c>
      <c r="B35" s="3">
        <f>N19+7</f>
        <v>41644</v>
      </c>
      <c r="C35" s="3">
        <f>B35+7</f>
        <v>41651</v>
      </c>
      <c r="D35" s="3">
        <f t="shared" ref="D35:N35" si="8">C35+7</f>
        <v>41658</v>
      </c>
      <c r="E35" s="3">
        <f t="shared" si="8"/>
        <v>41665</v>
      </c>
      <c r="F35" s="3">
        <f t="shared" si="8"/>
        <v>41672</v>
      </c>
      <c r="G35" s="3">
        <f t="shared" si="8"/>
        <v>41679</v>
      </c>
      <c r="H35" s="3">
        <f t="shared" si="8"/>
        <v>41686</v>
      </c>
      <c r="I35" s="3">
        <f t="shared" si="8"/>
        <v>41693</v>
      </c>
      <c r="J35" s="3">
        <f t="shared" si="8"/>
        <v>41700</v>
      </c>
      <c r="K35" s="3">
        <f t="shared" si="8"/>
        <v>41707</v>
      </c>
      <c r="L35" s="3">
        <f t="shared" si="8"/>
        <v>41714</v>
      </c>
      <c r="M35" s="3">
        <f t="shared" si="8"/>
        <v>41721</v>
      </c>
      <c r="N35" s="3">
        <f t="shared" si="8"/>
        <v>41728</v>
      </c>
      <c r="O35" s="4" t="s">
        <v>0</v>
      </c>
      <c r="P35" s="5" t="s">
        <v>1</v>
      </c>
      <c r="Q35" s="5" t="s">
        <v>5</v>
      </c>
      <c r="R35" s="6" t="s">
        <v>2</v>
      </c>
    </row>
    <row r="36" spans="1:18">
      <c r="A36" s="8" t="s">
        <v>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33">
        <f>SUM(B36:N36)</f>
        <v>0</v>
      </c>
      <c r="P36" s="34">
        <f>R36/13</f>
        <v>0</v>
      </c>
      <c r="Q36" s="35">
        <f>R36/3</f>
        <v>0</v>
      </c>
      <c r="R36" s="10"/>
    </row>
    <row r="37" spans="1:18">
      <c r="A37" s="8" t="s">
        <v>16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4" t="e">
        <f>AVERAGEIF(B37:N37,"&gt;0")</f>
        <v>#DIV/0!</v>
      </c>
      <c r="P37" s="23">
        <f>R37</f>
        <v>0</v>
      </c>
      <c r="Q37" s="36">
        <f>R37</f>
        <v>0</v>
      </c>
      <c r="R37" s="11"/>
    </row>
    <row r="38" spans="1:18">
      <c r="A38" s="8" t="s">
        <v>18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37" t="e">
        <f>AVERAGEIF(B38:N38,"&gt;0")</f>
        <v>#DIV/0!</v>
      </c>
      <c r="P38" s="38">
        <f>Q38</f>
        <v>0</v>
      </c>
      <c r="Q38" s="39">
        <f>R38</f>
        <v>0</v>
      </c>
      <c r="R38" s="13"/>
    </row>
    <row r="39" spans="1:18">
      <c r="A39" s="8" t="s">
        <v>19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7" t="e">
        <f>AVERAGEIF(B39:N39,"&gt;0")</f>
        <v>#DIV/0!</v>
      </c>
      <c r="P39" s="38">
        <f>Q39</f>
        <v>0</v>
      </c>
      <c r="Q39" s="39">
        <f>R39</f>
        <v>0</v>
      </c>
      <c r="R39" s="13"/>
    </row>
    <row r="40" spans="1:18">
      <c r="A40" s="8" t="s">
        <v>20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7" t="e">
        <f>AVERAGEIF(B40:N40,"&gt;0")</f>
        <v>#DIV/0!</v>
      </c>
      <c r="P40" s="38">
        <f>Q40</f>
        <v>0</v>
      </c>
      <c r="Q40" s="39">
        <f>R40</f>
        <v>0</v>
      </c>
      <c r="R40" s="13"/>
    </row>
    <row r="41" spans="1:18">
      <c r="A41" s="8" t="s">
        <v>22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33">
        <f>SUM(B41:N41)</f>
        <v>0</v>
      </c>
      <c r="P41" s="40">
        <f>R41/13</f>
        <v>0</v>
      </c>
      <c r="Q41" s="41">
        <f>R41/3</f>
        <v>0</v>
      </c>
      <c r="R41" s="10"/>
    </row>
    <row r="42" spans="1:18">
      <c r="A42" s="8" t="s">
        <v>21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3">
        <f>SUM(B42:N42)</f>
        <v>0</v>
      </c>
      <c r="P42" s="34">
        <f>R42/13</f>
        <v>0</v>
      </c>
      <c r="Q42" s="42">
        <f>R42/3</f>
        <v>0</v>
      </c>
      <c r="R42" s="10"/>
    </row>
    <row r="43" spans="1:18">
      <c r="A43" s="8" t="s">
        <v>7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0">
        <f>SUM(B43:N43)</f>
        <v>0</v>
      </c>
      <c r="P43" s="19">
        <f>R43/13</f>
        <v>0</v>
      </c>
      <c r="Q43" s="21">
        <f>R43/3</f>
        <v>0</v>
      </c>
      <c r="R43" s="15"/>
    </row>
    <row r="44" spans="1:18">
      <c r="A44" s="8" t="s">
        <v>8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20">
        <f>SUM(B44:N44)</f>
        <v>0</v>
      </c>
      <c r="P44" s="19">
        <f>R44/13</f>
        <v>0</v>
      </c>
      <c r="Q44" s="21">
        <f>R44/3</f>
        <v>0</v>
      </c>
      <c r="R44" s="15"/>
    </row>
    <row r="45" spans="1:18">
      <c r="A45" s="8" t="s">
        <v>9</v>
      </c>
      <c r="B45" s="19">
        <f>B43-B44</f>
        <v>0</v>
      </c>
      <c r="C45" s="19">
        <f>C43-C44</f>
        <v>0</v>
      </c>
      <c r="D45" s="19">
        <f t="shared" ref="D45:N45" si="9">D43-D44</f>
        <v>0</v>
      </c>
      <c r="E45" s="19">
        <f t="shared" si="9"/>
        <v>0</v>
      </c>
      <c r="F45" s="19">
        <f t="shared" si="9"/>
        <v>0</v>
      </c>
      <c r="G45" s="19">
        <f t="shared" si="9"/>
        <v>0</v>
      </c>
      <c r="H45" s="19">
        <f t="shared" si="9"/>
        <v>0</v>
      </c>
      <c r="I45" s="19">
        <f t="shared" si="9"/>
        <v>0</v>
      </c>
      <c r="J45" s="19">
        <f t="shared" si="9"/>
        <v>0</v>
      </c>
      <c r="K45" s="19">
        <f t="shared" si="9"/>
        <v>0</v>
      </c>
      <c r="L45" s="19">
        <f t="shared" si="9"/>
        <v>0</v>
      </c>
      <c r="M45" s="19">
        <f t="shared" si="9"/>
        <v>0</v>
      </c>
      <c r="N45" s="19">
        <f t="shared" si="9"/>
        <v>0</v>
      </c>
      <c r="O45" s="20">
        <f>O43-O44</f>
        <v>0</v>
      </c>
      <c r="P45" s="19">
        <f>P43-P44</f>
        <v>0</v>
      </c>
      <c r="Q45" s="21">
        <f>Q43-Q44</f>
        <v>0</v>
      </c>
      <c r="R45" s="22">
        <f>R43-R44</f>
        <v>0</v>
      </c>
    </row>
    <row r="46" spans="1:18">
      <c r="A46" s="8" t="s">
        <v>10</v>
      </c>
      <c r="B46" s="23" t="e">
        <f>B45/B43</f>
        <v>#DIV/0!</v>
      </c>
      <c r="C46" s="23" t="e">
        <f>C45/C43</f>
        <v>#DIV/0!</v>
      </c>
      <c r="D46" s="23" t="e">
        <f t="shared" ref="D46:M46" si="10">D45/D43</f>
        <v>#DIV/0!</v>
      </c>
      <c r="E46" s="23" t="e">
        <f t="shared" si="10"/>
        <v>#DIV/0!</v>
      </c>
      <c r="F46" s="23" t="e">
        <f t="shared" si="10"/>
        <v>#DIV/0!</v>
      </c>
      <c r="G46" s="23" t="e">
        <f t="shared" si="10"/>
        <v>#DIV/0!</v>
      </c>
      <c r="H46" s="23" t="e">
        <f t="shared" si="10"/>
        <v>#DIV/0!</v>
      </c>
      <c r="I46" s="23" t="e">
        <f t="shared" si="10"/>
        <v>#DIV/0!</v>
      </c>
      <c r="J46" s="23" t="e">
        <f t="shared" si="10"/>
        <v>#DIV/0!</v>
      </c>
      <c r="K46" s="23" t="e">
        <f t="shared" si="10"/>
        <v>#DIV/0!</v>
      </c>
      <c r="L46" s="23" t="e">
        <f t="shared" si="10"/>
        <v>#DIV/0!</v>
      </c>
      <c r="M46" s="23" t="e">
        <f t="shared" si="10"/>
        <v>#DIV/0!</v>
      </c>
      <c r="N46" s="23" t="e">
        <f>N45/N43</f>
        <v>#DIV/0!</v>
      </c>
      <c r="O46" s="24" t="e">
        <f>O45/O43</f>
        <v>#DIV/0!</v>
      </c>
      <c r="P46" s="25" t="e">
        <f>P45/P43</f>
        <v>#DIV/0!</v>
      </c>
      <c r="Q46" s="26" t="e">
        <f>Q45/Q43</f>
        <v>#DIV/0!</v>
      </c>
      <c r="R46" s="27" t="e">
        <f>R45/R43</f>
        <v>#DIV/0!</v>
      </c>
    </row>
    <row r="47" spans="1:18" ht="15" thickBot="1">
      <c r="A47" s="16" t="s">
        <v>11</v>
      </c>
      <c r="B47" s="28" t="e">
        <f t="shared" ref="B47:O47" si="11">B43/B36</f>
        <v>#DIV/0!</v>
      </c>
      <c r="C47" s="28" t="e">
        <f t="shared" si="11"/>
        <v>#DIV/0!</v>
      </c>
      <c r="D47" s="28" t="e">
        <f t="shared" si="11"/>
        <v>#DIV/0!</v>
      </c>
      <c r="E47" s="28" t="e">
        <f t="shared" si="11"/>
        <v>#DIV/0!</v>
      </c>
      <c r="F47" s="28" t="e">
        <f t="shared" si="11"/>
        <v>#DIV/0!</v>
      </c>
      <c r="G47" s="28" t="e">
        <f t="shared" si="11"/>
        <v>#DIV/0!</v>
      </c>
      <c r="H47" s="28" t="e">
        <f t="shared" si="11"/>
        <v>#DIV/0!</v>
      </c>
      <c r="I47" s="28" t="e">
        <f t="shared" si="11"/>
        <v>#DIV/0!</v>
      </c>
      <c r="J47" s="28" t="e">
        <f t="shared" si="11"/>
        <v>#DIV/0!</v>
      </c>
      <c r="K47" s="28" t="e">
        <f t="shared" si="11"/>
        <v>#DIV/0!</v>
      </c>
      <c r="L47" s="28" t="e">
        <f t="shared" si="11"/>
        <v>#DIV/0!</v>
      </c>
      <c r="M47" s="28" t="e">
        <f t="shared" si="11"/>
        <v>#DIV/0!</v>
      </c>
      <c r="N47" s="28" t="e">
        <f t="shared" si="11"/>
        <v>#DIV/0!</v>
      </c>
      <c r="O47" s="29" t="e">
        <f t="shared" si="11"/>
        <v>#DIV/0!</v>
      </c>
      <c r="P47" s="30" t="e">
        <f>R47</f>
        <v>#DIV/0!</v>
      </c>
      <c r="Q47" s="31" t="e">
        <f>R47</f>
        <v>#DIV/0!</v>
      </c>
      <c r="R47" s="32" t="e">
        <f>R43/R36</f>
        <v>#DIV/0!</v>
      </c>
    </row>
    <row r="48" spans="1:18" ht="15" thickBot="1"/>
    <row r="49" spans="1:18" ht="24" thickBot="1">
      <c r="A49" s="55" t="s">
        <v>15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</row>
    <row r="50" spans="1:18">
      <c r="A50" s="1"/>
      <c r="B50" s="60" t="s">
        <v>17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9"/>
      <c r="O50" s="1" t="s">
        <v>2</v>
      </c>
      <c r="P50" s="58" t="s">
        <v>3</v>
      </c>
      <c r="Q50" s="58"/>
      <c r="R50" s="59"/>
    </row>
    <row r="51" spans="1:18">
      <c r="A51" s="2" t="s">
        <v>4</v>
      </c>
      <c r="B51" s="3">
        <f>N35+7</f>
        <v>41735</v>
      </c>
      <c r="C51" s="3">
        <f>B51+7</f>
        <v>41742</v>
      </c>
      <c r="D51" s="3">
        <f t="shared" ref="D51:N51" si="12">C51+7</f>
        <v>41749</v>
      </c>
      <c r="E51" s="3">
        <f t="shared" si="12"/>
        <v>41756</v>
      </c>
      <c r="F51" s="3">
        <f t="shared" si="12"/>
        <v>41763</v>
      </c>
      <c r="G51" s="3">
        <f t="shared" si="12"/>
        <v>41770</v>
      </c>
      <c r="H51" s="3">
        <f t="shared" si="12"/>
        <v>41777</v>
      </c>
      <c r="I51" s="3">
        <f t="shared" si="12"/>
        <v>41784</v>
      </c>
      <c r="J51" s="3">
        <f t="shared" si="12"/>
        <v>41791</v>
      </c>
      <c r="K51" s="3">
        <f t="shared" si="12"/>
        <v>41798</v>
      </c>
      <c r="L51" s="3">
        <f t="shared" si="12"/>
        <v>41805</v>
      </c>
      <c r="M51" s="3">
        <f t="shared" si="12"/>
        <v>41812</v>
      </c>
      <c r="N51" s="3">
        <f t="shared" si="12"/>
        <v>41819</v>
      </c>
      <c r="O51" s="4" t="s">
        <v>0</v>
      </c>
      <c r="P51" s="5" t="s">
        <v>1</v>
      </c>
      <c r="Q51" s="5" t="s">
        <v>5</v>
      </c>
      <c r="R51" s="6" t="s">
        <v>2</v>
      </c>
    </row>
    <row r="52" spans="1:18">
      <c r="A52" s="8" t="s">
        <v>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33">
        <f>SUM(B52:N52)</f>
        <v>0</v>
      </c>
      <c r="P52" s="34">
        <f>R52/13</f>
        <v>0</v>
      </c>
      <c r="Q52" s="35">
        <f>R52/3</f>
        <v>0</v>
      </c>
      <c r="R52" s="10"/>
    </row>
    <row r="53" spans="1:18">
      <c r="A53" s="8" t="s">
        <v>16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24" t="e">
        <f>AVERAGEIF(B53:N53,"&gt;0")</f>
        <v>#DIV/0!</v>
      </c>
      <c r="P53" s="23">
        <f>R53</f>
        <v>0</v>
      </c>
      <c r="Q53" s="36">
        <f>R53</f>
        <v>0</v>
      </c>
      <c r="R53" s="11"/>
    </row>
    <row r="54" spans="1:18">
      <c r="A54" s="8" t="s">
        <v>18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37" t="e">
        <f>AVERAGEIF(B54:N54,"&gt;0")</f>
        <v>#DIV/0!</v>
      </c>
      <c r="P54" s="38">
        <f>Q54</f>
        <v>0</v>
      </c>
      <c r="Q54" s="39">
        <f>R54</f>
        <v>0</v>
      </c>
      <c r="R54" s="13"/>
    </row>
    <row r="55" spans="1:18">
      <c r="A55" s="8" t="s">
        <v>19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37" t="e">
        <f>AVERAGEIF(B55:N55,"&gt;0")</f>
        <v>#DIV/0!</v>
      </c>
      <c r="P55" s="38">
        <f>Q55</f>
        <v>0</v>
      </c>
      <c r="Q55" s="39">
        <f>R55</f>
        <v>0</v>
      </c>
      <c r="R55" s="13"/>
    </row>
    <row r="56" spans="1:18">
      <c r="A56" s="8" t="s">
        <v>20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37" t="e">
        <f>AVERAGEIF(B56:N56,"&gt;0")</f>
        <v>#DIV/0!</v>
      </c>
      <c r="P56" s="38">
        <f>Q56</f>
        <v>0</v>
      </c>
      <c r="Q56" s="39">
        <f>R56</f>
        <v>0</v>
      </c>
      <c r="R56" s="13"/>
    </row>
    <row r="57" spans="1:18">
      <c r="A57" s="8" t="s">
        <v>22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33">
        <f>SUM(B57:N57)</f>
        <v>0</v>
      </c>
      <c r="P57" s="40">
        <f>R57/13</f>
        <v>0</v>
      </c>
      <c r="Q57" s="41">
        <f>R57/3</f>
        <v>0</v>
      </c>
      <c r="R57" s="10"/>
    </row>
    <row r="58" spans="1:18">
      <c r="A58" s="8" t="s">
        <v>21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33">
        <f>SUM(B58:N58)</f>
        <v>0</v>
      </c>
      <c r="P58" s="34">
        <f>R58/13</f>
        <v>0</v>
      </c>
      <c r="Q58" s="42">
        <f>R58/3</f>
        <v>0</v>
      </c>
      <c r="R58" s="10"/>
    </row>
    <row r="59" spans="1:18">
      <c r="A59" s="8" t="s">
        <v>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0">
        <f>SUM(B59:N59)</f>
        <v>0</v>
      </c>
      <c r="P59" s="19">
        <f>R59/13</f>
        <v>0</v>
      </c>
      <c r="Q59" s="21">
        <f>R59/3</f>
        <v>0</v>
      </c>
      <c r="R59" s="15"/>
    </row>
    <row r="60" spans="1:18">
      <c r="A60" s="8" t="s">
        <v>8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20">
        <f>SUM(B60:N60)</f>
        <v>0</v>
      </c>
      <c r="P60" s="19">
        <f>R60/13</f>
        <v>0</v>
      </c>
      <c r="Q60" s="21">
        <f>R60/3</f>
        <v>0</v>
      </c>
      <c r="R60" s="15"/>
    </row>
    <row r="61" spans="1:18">
      <c r="A61" s="8" t="s">
        <v>9</v>
      </c>
      <c r="B61" s="19">
        <f>B59-B60</f>
        <v>0</v>
      </c>
      <c r="C61" s="19">
        <f>C59-C60</f>
        <v>0</v>
      </c>
      <c r="D61" s="19">
        <f t="shared" ref="D61:N61" si="13">D59-D60</f>
        <v>0</v>
      </c>
      <c r="E61" s="19">
        <f t="shared" si="13"/>
        <v>0</v>
      </c>
      <c r="F61" s="19">
        <f t="shared" si="13"/>
        <v>0</v>
      </c>
      <c r="G61" s="19">
        <f t="shared" si="13"/>
        <v>0</v>
      </c>
      <c r="H61" s="19">
        <f t="shared" si="13"/>
        <v>0</v>
      </c>
      <c r="I61" s="19">
        <f t="shared" si="13"/>
        <v>0</v>
      </c>
      <c r="J61" s="19">
        <f t="shared" si="13"/>
        <v>0</v>
      </c>
      <c r="K61" s="19">
        <f t="shared" si="13"/>
        <v>0</v>
      </c>
      <c r="L61" s="19">
        <f t="shared" si="13"/>
        <v>0</v>
      </c>
      <c r="M61" s="19">
        <f t="shared" si="13"/>
        <v>0</v>
      </c>
      <c r="N61" s="19">
        <f t="shared" si="13"/>
        <v>0</v>
      </c>
      <c r="O61" s="20">
        <f>O59-O60</f>
        <v>0</v>
      </c>
      <c r="P61" s="19">
        <f>P59-P60</f>
        <v>0</v>
      </c>
      <c r="Q61" s="21">
        <f>Q59-Q60</f>
        <v>0</v>
      </c>
      <c r="R61" s="22">
        <f>R59-R60</f>
        <v>0</v>
      </c>
    </row>
    <row r="62" spans="1:18">
      <c r="A62" s="8" t="s">
        <v>10</v>
      </c>
      <c r="B62" s="23" t="e">
        <f>B61/B59</f>
        <v>#DIV/0!</v>
      </c>
      <c r="C62" s="23" t="e">
        <f>C61/C59</f>
        <v>#DIV/0!</v>
      </c>
      <c r="D62" s="23" t="e">
        <f t="shared" ref="D62:M62" si="14">D61/D59</f>
        <v>#DIV/0!</v>
      </c>
      <c r="E62" s="23" t="e">
        <f t="shared" si="14"/>
        <v>#DIV/0!</v>
      </c>
      <c r="F62" s="23" t="e">
        <f t="shared" si="14"/>
        <v>#DIV/0!</v>
      </c>
      <c r="G62" s="23" t="e">
        <f t="shared" si="14"/>
        <v>#DIV/0!</v>
      </c>
      <c r="H62" s="23" t="e">
        <f t="shared" si="14"/>
        <v>#DIV/0!</v>
      </c>
      <c r="I62" s="23" t="e">
        <f t="shared" si="14"/>
        <v>#DIV/0!</v>
      </c>
      <c r="J62" s="23" t="e">
        <f t="shared" si="14"/>
        <v>#DIV/0!</v>
      </c>
      <c r="K62" s="23" t="e">
        <f t="shared" si="14"/>
        <v>#DIV/0!</v>
      </c>
      <c r="L62" s="23" t="e">
        <f t="shared" si="14"/>
        <v>#DIV/0!</v>
      </c>
      <c r="M62" s="23" t="e">
        <f t="shared" si="14"/>
        <v>#DIV/0!</v>
      </c>
      <c r="N62" s="23" t="e">
        <f>N61/N59</f>
        <v>#DIV/0!</v>
      </c>
      <c r="O62" s="24" t="e">
        <f>O61/O59</f>
        <v>#DIV/0!</v>
      </c>
      <c r="P62" s="25" t="e">
        <f>P61/P59</f>
        <v>#DIV/0!</v>
      </c>
      <c r="Q62" s="26" t="e">
        <f>Q61/Q59</f>
        <v>#DIV/0!</v>
      </c>
      <c r="R62" s="27" t="e">
        <f>R61/R59</f>
        <v>#DIV/0!</v>
      </c>
    </row>
    <row r="63" spans="1:18" ht="15" thickBot="1">
      <c r="A63" s="16" t="s">
        <v>11</v>
      </c>
      <c r="B63" s="28" t="e">
        <f t="shared" ref="B63:O63" si="15">B59/B52</f>
        <v>#DIV/0!</v>
      </c>
      <c r="C63" s="28" t="e">
        <f t="shared" si="15"/>
        <v>#DIV/0!</v>
      </c>
      <c r="D63" s="28" t="e">
        <f t="shared" si="15"/>
        <v>#DIV/0!</v>
      </c>
      <c r="E63" s="28" t="e">
        <f t="shared" si="15"/>
        <v>#DIV/0!</v>
      </c>
      <c r="F63" s="28" t="e">
        <f t="shared" si="15"/>
        <v>#DIV/0!</v>
      </c>
      <c r="G63" s="28" t="e">
        <f t="shared" si="15"/>
        <v>#DIV/0!</v>
      </c>
      <c r="H63" s="28" t="e">
        <f t="shared" si="15"/>
        <v>#DIV/0!</v>
      </c>
      <c r="I63" s="28" t="e">
        <f t="shared" si="15"/>
        <v>#DIV/0!</v>
      </c>
      <c r="J63" s="28" t="e">
        <f t="shared" si="15"/>
        <v>#DIV/0!</v>
      </c>
      <c r="K63" s="28" t="e">
        <f t="shared" si="15"/>
        <v>#DIV/0!</v>
      </c>
      <c r="L63" s="28" t="e">
        <f t="shared" si="15"/>
        <v>#DIV/0!</v>
      </c>
      <c r="M63" s="28" t="e">
        <f t="shared" si="15"/>
        <v>#DIV/0!</v>
      </c>
      <c r="N63" s="28" t="e">
        <f t="shared" si="15"/>
        <v>#DIV/0!</v>
      </c>
      <c r="O63" s="29" t="e">
        <f t="shared" si="15"/>
        <v>#DIV/0!</v>
      </c>
      <c r="P63" s="30" t="e">
        <f>R63</f>
        <v>#DIV/0!</v>
      </c>
      <c r="Q63" s="31" t="e">
        <f>R63</f>
        <v>#DIV/0!</v>
      </c>
      <c r="R63" s="32" t="e">
        <f>R59/R52</f>
        <v>#DIV/0!</v>
      </c>
    </row>
  </sheetData>
  <sheetCalcPr fullCalcOnLoad="1"/>
  <mergeCells count="12">
    <mergeCell ref="A1:R1"/>
    <mergeCell ref="P2:R2"/>
    <mergeCell ref="A17:R17"/>
    <mergeCell ref="P18:R18"/>
    <mergeCell ref="A33:R33"/>
    <mergeCell ref="B2:N2"/>
    <mergeCell ref="A49:R49"/>
    <mergeCell ref="P50:R50"/>
    <mergeCell ref="B18:N18"/>
    <mergeCell ref="B34:N34"/>
    <mergeCell ref="B50:N50"/>
    <mergeCell ref="P34:R34"/>
  </mergeCells>
  <phoneticPr fontId="8" type="noConversion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Dashboard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Ken Newton</cp:lastModifiedBy>
  <cp:lastPrinted>2012-01-19T00:22:19Z</cp:lastPrinted>
  <dcterms:created xsi:type="dcterms:W3CDTF">2010-08-12T23:04:48Z</dcterms:created>
  <dcterms:modified xsi:type="dcterms:W3CDTF">2013-08-02T01:10:59Z</dcterms:modified>
</cp:coreProperties>
</file>